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6\Jeanette Mair\All Member Circulars 2016\July 2016\"/>
    </mc:Choice>
  </mc:AlternateContent>
  <bookViews>
    <workbookView xWindow="240" yWindow="120" windowWidth="8460" windowHeight="6288"/>
  </bookViews>
  <sheets>
    <sheet name="Total Completions_APRIL 2016" sheetId="1" r:id="rId1"/>
    <sheet name="City &amp; County Details" sheetId="4" r:id="rId2"/>
  </sheet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5" i="1"/>
  <c r="C31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E29" i="1" s="1"/>
  <c r="D30" i="1"/>
  <c r="D5" i="1"/>
  <c r="G31" i="1" l="1"/>
  <c r="F3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H31" i="1" l="1"/>
  <c r="C20" i="4"/>
  <c r="E30" i="1"/>
  <c r="C15" i="4"/>
  <c r="C10" i="4"/>
  <c r="E14" i="1"/>
  <c r="E18" i="1"/>
  <c r="E9" i="1"/>
  <c r="E5" i="1"/>
  <c r="E6" i="1"/>
  <c r="E7" i="1"/>
  <c r="E8" i="1"/>
  <c r="E10" i="1"/>
  <c r="E11" i="1"/>
  <c r="E12" i="1"/>
  <c r="E13" i="1"/>
  <c r="E15" i="1"/>
  <c r="E16" i="1"/>
  <c r="E17" i="1"/>
  <c r="E19" i="1"/>
  <c r="C29" i="4"/>
  <c r="C34" i="4"/>
  <c r="C39" i="4"/>
  <c r="E23" i="1"/>
  <c r="E24" i="1"/>
  <c r="E25" i="1"/>
  <c r="E26" i="1"/>
  <c r="E27" i="1"/>
  <c r="E28" i="1"/>
  <c r="B31" i="1"/>
  <c r="D31" i="1" s="1"/>
  <c r="E20" i="1"/>
  <c r="E21" i="1"/>
  <c r="E22" i="1"/>
  <c r="E31" i="1" l="1"/>
</calcChain>
</file>

<file path=xl/comments1.xml><?xml version="1.0" encoding="utf-8"?>
<comments xmlns="http://schemas.openxmlformats.org/spreadsheetml/2006/main">
  <authors>
    <author>Jeanette Mair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Jeanette Mair: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<sst xmlns="http://schemas.openxmlformats.org/spreadsheetml/2006/main" count="70" uniqueCount="51">
  <si>
    <t>Change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</si>
  <si>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</si>
  <si>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</si>
  <si>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</si>
  <si>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</si>
  <si>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</si>
  <si>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</si>
  <si>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</si>
  <si>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</si>
  <si>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</si>
  <si>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</si>
  <si>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</si>
  <si>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</si>
  <si>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</si>
  <si>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</si>
  <si>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</si>
  <si>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</si>
  <si>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</si>
  <si>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</si>
  <si>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</si>
  <si>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</si>
  <si>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</si>
  <si>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</si>
  <si>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</si>
  <si>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</si>
  <si>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</si>
  <si>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</si>
  <si>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Total:</t>
  </si>
  <si>
    <t>Dun Laoghaire/Rathdown</t>
  </si>
  <si>
    <t>Fingal</t>
  </si>
  <si>
    <t>South Dublin</t>
  </si>
  <si>
    <t>Dublin City</t>
  </si>
  <si>
    <t>Co.</t>
  </si>
  <si>
    <t>City</t>
  </si>
  <si>
    <t>Year Calculations</t>
  </si>
  <si>
    <t>Of which:</t>
  </si>
  <si>
    <t>Individual Units</t>
  </si>
  <si>
    <t>Scheme Units</t>
  </si>
  <si>
    <t xml:space="preserve">Apartments </t>
  </si>
  <si>
    <t xml:space="preserve">% Change </t>
  </si>
  <si>
    <t>Source: DoECLG</t>
  </si>
  <si>
    <t>Analysis: J. Mair, CIF.</t>
  </si>
  <si>
    <t>TOTAL HOUSE COMPLETIONS - CITY &amp; COUNTY DETAILS</t>
  </si>
  <si>
    <t>TOTAL HOUSE COMPLETIONS BY COUNTY/CITY</t>
  </si>
  <si>
    <t>County/City</t>
  </si>
  <si>
    <t>% Change</t>
  </si>
  <si>
    <t>JANUARY - APRIL 2016</t>
  </si>
  <si>
    <t>Jan-Apr 2016</t>
  </si>
  <si>
    <t>Jan-Apr 2015</t>
  </si>
  <si>
    <t>12 mths to end Apr 2016</t>
  </si>
  <si>
    <t>12 mths to end Apr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</si>
</sst>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b/>
      <i/>
      <sz val="10"/>
      <name val="Calibri"/>
      <family val="2"/>
    </font>
    <font>
      <sz val="10"/>
      <name val="Geneva"/>
    </font>
    <font>
      <sz val="10"/>
      <name val="MS Sans Serif"/>
      <family val="2"/>
    </font>
    <font>
      <b/>
      <sz val="10"/>
      <color theme="1" tint="0.249977111117893"/>
      <name val="Century Gothic"/>
      <family val="2"/>
    </font>
    <font>
      <sz val="10"/>
      <color theme="1" tint="0.249977111117893"/>
      <name val="Century Gothic"/>
      <family val="2"/>
    </font>
    <font>
      <b/>
      <i/>
      <sz val="10"/>
      <color theme="1" tint="0.249977111117893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 tint="0.249977111117893"/>
      <name val="Century Gothic"/>
      <family val="2"/>
    </font>
    <font>
      <u/>
      <sz val="10"/>
      <color theme="1" tint="0.249977111117893"/>
      <name val="Century Gothic"/>
      <family val="2"/>
    </font>
    <font>
      <b/>
      <i/>
      <sz val="8"/>
      <color theme="1" tint="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7" fillId="0" borderId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/>
    <xf numFmtId="3" fontId="1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3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/>
    <xf numFmtId="3" fontId="10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/>
    <xf numFmtId="0" fontId="14" fillId="3" borderId="0" xfId="0" applyFont="1" applyFill="1"/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" xfId="0" applyFont="1" applyFill="1" applyBorder="1"/>
    <xf numFmtId="17" fontId="9" fillId="3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17" fontId="9" fillId="3" borderId="1" xfId="0" applyNumberFormat="1" applyFont="1" applyFill="1" applyBorder="1" applyAlignment="1">
      <alignment horizontal="right" wrapText="1"/>
    </xf>
    <xf numFmtId="3" fontId="9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/>
    <xf numFmtId="164" fontId="9" fillId="3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/>
    <xf numFmtId="0" fontId="9" fillId="2" borderId="1" xfId="0" applyFont="1" applyFill="1" applyBorder="1" applyAlignment="1"/>
    <xf numFmtId="17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</cellXfs>
  <cellStyles count="7">
    <cellStyle name="Comma 2" xfId="4"/>
    <cellStyle name="Comma 3" xfId="3"/>
    <cellStyle name="Normal" xfId="0" builtinId="0"/>
    <cellStyle name="Normal 2" xfId="5"/>
    <cellStyle name="Normal 3" xfId="6"/>
    <cellStyle name="Normal 4" xfId="2"/>
    <cellStyle name="Normal 5" xfId="1"/>
  </cellStyles>
  <dxfs count="0"/>
  <tableStyles count="0" defaultTableStyle="TableStyleMedium2" defaultPivotStyle="PivotStyleLight16"/>
  <colors>
    <mruColors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I99"/>
  <sheetViews>
    <sheetView tabSelected="1" workbookViewId="0">
      <selection sqref="A1:I1"/>
    </sheetView>
  </sheetViews>
  <sheetFormatPr defaultColWidth="9.109375" defaultRowHeight="13.8"/>
  <cols>
    <col min="1" max="1" width="15.88671875" style="1" customWidth="1"/>
    <col min="2" max="2" width="14.44140625" style="1" customWidth="1"/>
    <col min="3" max="3" width="16.33203125" style="1" customWidth="1"/>
    <col min="4" max="4" width="12.44140625" style="1" customWidth="1"/>
    <col min="5" max="5" width="14" style="1" customWidth="1"/>
    <col min="6" max="6" width="14.6640625" style="1" customWidth="1"/>
    <col min="7" max="7" width="15.6640625" style="1" customWidth="1"/>
    <col min="8" max="8" width="11.44140625" style="1" customWidth="1"/>
    <col min="9" max="9" width="12.21875" style="1" customWidth="1"/>
    <col min="10" max="16384" width="9.109375" style="1"/>
  </cols>
  <sheetData>
    <row r="1" spans="1:9">
      <c r="A1" s="38" t="s">
        <v>43</v>
      </c>
      <c r="B1" s="39"/>
      <c r="C1" s="39"/>
      <c r="D1" s="39"/>
      <c r="E1" s="39"/>
      <c r="F1" s="39"/>
      <c r="G1" s="39"/>
      <c r="H1" s="40"/>
      <c r="I1" s="40"/>
    </row>
    <row r="2" spans="1:9">
      <c r="A2" s="38" t="s">
        <v>46</v>
      </c>
      <c r="B2" s="39"/>
      <c r="C2" s="39"/>
      <c r="D2" s="39"/>
      <c r="E2" s="39"/>
      <c r="F2" s="39"/>
      <c r="G2" s="39"/>
      <c r="H2" s="40"/>
      <c r="I2" s="40"/>
    </row>
    <row r="3" spans="1:9" ht="21" customHeight="1" thickBot="1">
      <c r="A3" s="12"/>
      <c r="B3" s="12"/>
      <c r="C3" s="12"/>
      <c r="D3" s="12"/>
      <c r="E3" s="12"/>
      <c r="F3" s="12"/>
      <c r="G3" s="12"/>
      <c r="H3" s="12"/>
      <c r="I3" s="12"/>
    </row>
    <row r="4" spans="1:9" s="2" customFormat="1" ht="38.25" customHeight="1" thickTop="1" thickBot="1">
      <c r="A4" s="29" t="s">
        <v>44</v>
      </c>
      <c r="B4" s="30" t="s">
        <v>47</v>
      </c>
      <c r="C4" s="31" t="s">
        <v>48</v>
      </c>
      <c r="D4" s="31" t="s">
        <v>0</v>
      </c>
      <c r="E4" s="31" t="s">
        <v>39</v>
      </c>
      <c r="F4" s="32" t="s">
        <v>49</v>
      </c>
      <c r="G4" s="32" t="s">
        <v>50</v>
      </c>
      <c r="H4" s="31" t="s">
        <v>0</v>
      </c>
      <c r="I4" s="31" t="s">
        <v>45</v>
      </c>
    </row>
    <row r="5" spans="1:9" ht="15" thickTop="1" thickBot="1">
      <c r="A5" s="29" t="s">
        <v>1</v>
      </c>
      <c r="B5" s="13">
        <v>33</v>
      </c>
      <c r="C5" s="14">
        <v>51</v>
      </c>
      <c r="D5" s="13">
        <f>SUM(B5-C5)</f>
        <v>-18</v>
      </c>
      <c r="E5" s="15">
        <f t="shared" ref="E5:E31" si="0">SUM(D5/B5*100)%</f>
        <v>-0.54545454545454541</v>
      </c>
      <c r="F5" s="13">
        <v>192</v>
      </c>
      <c r="G5" s="13">
        <v>168</v>
      </c>
      <c r="H5" s="14">
        <f>F5-G5</f>
        <v>24</v>
      </c>
      <c r="I5" s="15">
        <f>(H5/G5*100)%</f>
        <v>0.14285714285714285</v>
      </c>
    </row>
    <row r="6" spans="1:9" ht="15" thickTop="1" thickBot="1">
      <c r="A6" s="29" t="s">
        <v>2</v>
      </c>
      <c r="B6" s="13">
        <v>66</v>
      </c>
      <c r="C6" s="14">
        <v>71</v>
      </c>
      <c r="D6" s="13">
        <f t="shared" ref="D6:D31" si="1">SUM(B6-C6)</f>
        <v>-5</v>
      </c>
      <c r="E6" s="15">
        <f t="shared" si="0"/>
        <v>-7.575757575757576E-2</v>
      </c>
      <c r="F6" s="13">
        <v>295</v>
      </c>
      <c r="G6" s="13">
        <v>266</v>
      </c>
      <c r="H6" s="14">
        <f t="shared" ref="H6:H31" si="2">F6-G6</f>
        <v>29</v>
      </c>
      <c r="I6" s="15">
        <f t="shared" ref="I6:I31" si="3">(H6/G6*100)%</f>
        <v>0.10902255639097744</v>
      </c>
    </row>
    <row r="7" spans="1:9" ht="15" thickTop="1" thickBot="1">
      <c r="A7" s="29" t="s">
        <v>3</v>
      </c>
      <c r="B7" s="13">
        <v>87</v>
      </c>
      <c r="C7" s="14">
        <v>86</v>
      </c>
      <c r="D7" s="13">
        <f t="shared" si="1"/>
        <v>1</v>
      </c>
      <c r="E7" s="15">
        <f t="shared" si="0"/>
        <v>1.1494252873563218E-2</v>
      </c>
      <c r="F7" s="13">
        <v>342</v>
      </c>
      <c r="G7" s="13">
        <v>308</v>
      </c>
      <c r="H7" s="14">
        <f t="shared" si="2"/>
        <v>34</v>
      </c>
      <c r="I7" s="15">
        <f t="shared" si="3"/>
        <v>0.1103896103896104</v>
      </c>
    </row>
    <row r="8" spans="1:9" ht="15" thickTop="1" thickBot="1">
      <c r="A8" s="29" t="s">
        <v>4</v>
      </c>
      <c r="B8" s="13">
        <v>546</v>
      </c>
      <c r="C8" s="14">
        <v>356</v>
      </c>
      <c r="D8" s="13">
        <f t="shared" si="1"/>
        <v>190</v>
      </c>
      <c r="E8" s="15">
        <f t="shared" si="0"/>
        <v>0.34798534798534797</v>
      </c>
      <c r="F8" s="13">
        <v>1622</v>
      </c>
      <c r="G8" s="13">
        <v>1204</v>
      </c>
      <c r="H8" s="14">
        <f t="shared" si="2"/>
        <v>418</v>
      </c>
      <c r="I8" s="15">
        <f t="shared" si="3"/>
        <v>0.34717607973421927</v>
      </c>
    </row>
    <row r="9" spans="1:9" ht="15" thickTop="1" thickBot="1">
      <c r="A9" s="29" t="s">
        <v>5</v>
      </c>
      <c r="B9" s="13">
        <v>180</v>
      </c>
      <c r="C9" s="14">
        <v>137</v>
      </c>
      <c r="D9" s="13">
        <f t="shared" si="1"/>
        <v>43</v>
      </c>
      <c r="E9" s="15">
        <f t="shared" si="0"/>
        <v>0.2388888888888889</v>
      </c>
      <c r="F9" s="13">
        <v>545</v>
      </c>
      <c r="G9" s="13">
        <v>462</v>
      </c>
      <c r="H9" s="14">
        <f t="shared" si="2"/>
        <v>83</v>
      </c>
      <c r="I9" s="15">
        <f t="shared" si="3"/>
        <v>0.17965367965367965</v>
      </c>
    </row>
    <row r="10" spans="1:9" ht="15" thickTop="1" thickBot="1">
      <c r="A10" s="29" t="s">
        <v>6</v>
      </c>
      <c r="B10" s="13">
        <v>1302</v>
      </c>
      <c r="C10" s="14">
        <v>913</v>
      </c>
      <c r="D10" s="13">
        <f t="shared" si="1"/>
        <v>389</v>
      </c>
      <c r="E10" s="15">
        <f t="shared" si="0"/>
        <v>0.29877112135176653</v>
      </c>
      <c r="F10" s="13">
        <v>3280</v>
      </c>
      <c r="G10" s="13">
        <v>3430</v>
      </c>
      <c r="H10" s="14">
        <f t="shared" si="2"/>
        <v>-150</v>
      </c>
      <c r="I10" s="15">
        <f t="shared" si="3"/>
        <v>-4.3731778425655982E-2</v>
      </c>
    </row>
    <row r="11" spans="1:9" ht="15" thickTop="1" thickBot="1">
      <c r="A11" s="29" t="s">
        <v>7</v>
      </c>
      <c r="B11" s="13">
        <v>222</v>
      </c>
      <c r="C11" s="14">
        <v>226</v>
      </c>
      <c r="D11" s="13">
        <f t="shared" si="1"/>
        <v>-4</v>
      </c>
      <c r="E11" s="15">
        <f t="shared" si="0"/>
        <v>-1.8018018018018018E-2</v>
      </c>
      <c r="F11" s="13">
        <v>718</v>
      </c>
      <c r="G11" s="13">
        <v>650</v>
      </c>
      <c r="H11" s="14">
        <f t="shared" si="2"/>
        <v>68</v>
      </c>
      <c r="I11" s="15">
        <f t="shared" si="3"/>
        <v>0.10461538461538461</v>
      </c>
    </row>
    <row r="12" spans="1:9" ht="15" thickTop="1" thickBot="1">
      <c r="A12" s="29" t="s">
        <v>8</v>
      </c>
      <c r="B12" s="13">
        <v>112</v>
      </c>
      <c r="C12" s="14">
        <v>129</v>
      </c>
      <c r="D12" s="13">
        <f t="shared" si="1"/>
        <v>-17</v>
      </c>
      <c r="E12" s="15">
        <f t="shared" si="0"/>
        <v>-0.15178571428571427</v>
      </c>
      <c r="F12" s="13">
        <v>420</v>
      </c>
      <c r="G12" s="13">
        <v>343</v>
      </c>
      <c r="H12" s="14">
        <f t="shared" si="2"/>
        <v>77</v>
      </c>
      <c r="I12" s="15">
        <f t="shared" si="3"/>
        <v>0.22448979591836735</v>
      </c>
    </row>
    <row r="13" spans="1:9" ht="15" thickTop="1" thickBot="1">
      <c r="A13" s="29" t="s">
        <v>9</v>
      </c>
      <c r="B13" s="13">
        <v>240</v>
      </c>
      <c r="C13" s="14">
        <v>205</v>
      </c>
      <c r="D13" s="13">
        <f t="shared" si="1"/>
        <v>35</v>
      </c>
      <c r="E13" s="15">
        <f t="shared" si="0"/>
        <v>0.14583333333333334</v>
      </c>
      <c r="F13" s="13">
        <v>802</v>
      </c>
      <c r="G13" s="13">
        <v>618</v>
      </c>
      <c r="H13" s="14">
        <f t="shared" si="2"/>
        <v>184</v>
      </c>
      <c r="I13" s="15">
        <f t="shared" si="3"/>
        <v>0.29773462783171523</v>
      </c>
    </row>
    <row r="14" spans="1:9" ht="15" thickTop="1" thickBot="1">
      <c r="A14" s="29" t="s">
        <v>10</v>
      </c>
      <c r="B14" s="13">
        <v>60</v>
      </c>
      <c r="C14" s="14">
        <v>58</v>
      </c>
      <c r="D14" s="13">
        <f t="shared" si="1"/>
        <v>2</v>
      </c>
      <c r="E14" s="15">
        <f t="shared" si="0"/>
        <v>3.3333333333333333E-2</v>
      </c>
      <c r="F14" s="13">
        <v>198</v>
      </c>
      <c r="G14" s="13">
        <v>186</v>
      </c>
      <c r="H14" s="14">
        <f t="shared" si="2"/>
        <v>12</v>
      </c>
      <c r="I14" s="15">
        <f t="shared" si="3"/>
        <v>6.4516129032258063E-2</v>
      </c>
    </row>
    <row r="15" spans="1:9" ht="15" thickTop="1" thickBot="1">
      <c r="A15" s="29" t="s">
        <v>11</v>
      </c>
      <c r="B15" s="13">
        <v>69</v>
      </c>
      <c r="C15" s="14">
        <v>63</v>
      </c>
      <c r="D15" s="13">
        <f t="shared" si="1"/>
        <v>6</v>
      </c>
      <c r="E15" s="15">
        <f t="shared" si="0"/>
        <v>8.6956521739130432E-2</v>
      </c>
      <c r="F15" s="13">
        <v>181</v>
      </c>
      <c r="G15" s="13">
        <v>200</v>
      </c>
      <c r="H15" s="14">
        <f t="shared" si="2"/>
        <v>-19</v>
      </c>
      <c r="I15" s="15">
        <f t="shared" si="3"/>
        <v>-9.5000000000000001E-2</v>
      </c>
    </row>
    <row r="16" spans="1:9" ht="15" thickTop="1" thickBot="1">
      <c r="A16" s="29" t="s">
        <v>12</v>
      </c>
      <c r="B16" s="13">
        <v>44</v>
      </c>
      <c r="C16" s="14">
        <v>43</v>
      </c>
      <c r="D16" s="13">
        <f t="shared" si="1"/>
        <v>1</v>
      </c>
      <c r="E16" s="15">
        <f t="shared" si="0"/>
        <v>2.2727272727272728E-2</v>
      </c>
      <c r="F16" s="13">
        <v>151</v>
      </c>
      <c r="G16" s="13">
        <v>106</v>
      </c>
      <c r="H16" s="14">
        <f t="shared" si="2"/>
        <v>45</v>
      </c>
      <c r="I16" s="15">
        <f t="shared" si="3"/>
        <v>0.42452830188679241</v>
      </c>
    </row>
    <row r="17" spans="1:9" ht="15" thickTop="1" thickBot="1">
      <c r="A17" s="29" t="s">
        <v>13</v>
      </c>
      <c r="B17" s="13">
        <v>118</v>
      </c>
      <c r="C17" s="14">
        <v>123</v>
      </c>
      <c r="D17" s="13">
        <f t="shared" si="1"/>
        <v>-5</v>
      </c>
      <c r="E17" s="15">
        <f t="shared" si="0"/>
        <v>-4.2372881355932195E-2</v>
      </c>
      <c r="F17" s="13">
        <v>454</v>
      </c>
      <c r="G17" s="13">
        <v>328</v>
      </c>
      <c r="H17" s="14">
        <f t="shared" si="2"/>
        <v>126</v>
      </c>
      <c r="I17" s="15">
        <f t="shared" si="3"/>
        <v>0.38414634146341464</v>
      </c>
    </row>
    <row r="18" spans="1:9" ht="15" thickTop="1" thickBot="1">
      <c r="A18" s="29" t="s">
        <v>14</v>
      </c>
      <c r="B18" s="13">
        <v>59</v>
      </c>
      <c r="C18" s="14">
        <v>53</v>
      </c>
      <c r="D18" s="13">
        <f t="shared" si="1"/>
        <v>6</v>
      </c>
      <c r="E18" s="15">
        <f t="shared" si="0"/>
        <v>0.10169491525423729</v>
      </c>
      <c r="F18" s="13">
        <v>175</v>
      </c>
      <c r="G18" s="13">
        <v>132</v>
      </c>
      <c r="H18" s="14">
        <f t="shared" si="2"/>
        <v>43</v>
      </c>
      <c r="I18" s="15">
        <f t="shared" si="3"/>
        <v>0.3257575757575758</v>
      </c>
    </row>
    <row r="19" spans="1:9" ht="15" thickTop="1" thickBot="1">
      <c r="A19" s="29" t="s">
        <v>15</v>
      </c>
      <c r="B19" s="13">
        <v>101</v>
      </c>
      <c r="C19" s="14">
        <v>152</v>
      </c>
      <c r="D19" s="13">
        <f t="shared" si="1"/>
        <v>-51</v>
      </c>
      <c r="E19" s="15">
        <f t="shared" si="0"/>
        <v>-0.50495049504950495</v>
      </c>
      <c r="F19" s="13">
        <v>317</v>
      </c>
      <c r="G19" s="13">
        <v>400</v>
      </c>
      <c r="H19" s="14">
        <f t="shared" si="2"/>
        <v>-83</v>
      </c>
      <c r="I19" s="15">
        <f t="shared" si="3"/>
        <v>-0.20749999999999999</v>
      </c>
    </row>
    <row r="20" spans="1:9" ht="15" thickTop="1" thickBot="1">
      <c r="A20" s="29" t="s">
        <v>16</v>
      </c>
      <c r="B20" s="13">
        <v>109</v>
      </c>
      <c r="C20" s="14">
        <v>120</v>
      </c>
      <c r="D20" s="13">
        <f t="shared" si="1"/>
        <v>-11</v>
      </c>
      <c r="E20" s="15">
        <f t="shared" si="0"/>
        <v>-0.10091743119266056</v>
      </c>
      <c r="F20" s="13">
        <v>410</v>
      </c>
      <c r="G20" s="13">
        <v>385</v>
      </c>
      <c r="H20" s="14">
        <f t="shared" si="2"/>
        <v>25</v>
      </c>
      <c r="I20" s="15">
        <f t="shared" si="3"/>
        <v>6.4935064935064929E-2</v>
      </c>
    </row>
    <row r="21" spans="1:9" ht="15" thickTop="1" thickBot="1">
      <c r="A21" s="29" t="s">
        <v>17</v>
      </c>
      <c r="B21" s="13">
        <v>174</v>
      </c>
      <c r="C21" s="14">
        <v>131</v>
      </c>
      <c r="D21" s="13">
        <f t="shared" si="1"/>
        <v>43</v>
      </c>
      <c r="E21" s="15">
        <f t="shared" si="0"/>
        <v>0.2471264367816092</v>
      </c>
      <c r="F21" s="13">
        <v>531</v>
      </c>
      <c r="G21" s="13">
        <v>417</v>
      </c>
      <c r="H21" s="14">
        <f t="shared" si="2"/>
        <v>114</v>
      </c>
      <c r="I21" s="15">
        <f t="shared" si="3"/>
        <v>0.2733812949640288</v>
      </c>
    </row>
    <row r="22" spans="1:9" ht="15" thickTop="1" thickBot="1">
      <c r="A22" s="29" t="s">
        <v>18</v>
      </c>
      <c r="B22" s="13">
        <v>44</v>
      </c>
      <c r="C22" s="14">
        <v>45</v>
      </c>
      <c r="D22" s="13">
        <f t="shared" si="1"/>
        <v>-1</v>
      </c>
      <c r="E22" s="15">
        <f t="shared" si="0"/>
        <v>-2.2727272727272728E-2</v>
      </c>
      <c r="F22" s="13">
        <v>191</v>
      </c>
      <c r="G22" s="13">
        <v>152</v>
      </c>
      <c r="H22" s="14">
        <f t="shared" si="2"/>
        <v>39</v>
      </c>
      <c r="I22" s="15">
        <f t="shared" si="3"/>
        <v>0.25657894736842107</v>
      </c>
    </row>
    <row r="23" spans="1:9" ht="15" thickTop="1" thickBot="1">
      <c r="A23" s="29" t="s">
        <v>19</v>
      </c>
      <c r="B23" s="13">
        <v>52</v>
      </c>
      <c r="C23" s="14">
        <v>71</v>
      </c>
      <c r="D23" s="13">
        <f t="shared" si="1"/>
        <v>-19</v>
      </c>
      <c r="E23" s="15">
        <f t="shared" si="0"/>
        <v>-0.36538461538461531</v>
      </c>
      <c r="F23" s="13">
        <v>179</v>
      </c>
      <c r="G23" s="13">
        <v>163</v>
      </c>
      <c r="H23" s="14">
        <f t="shared" si="2"/>
        <v>16</v>
      </c>
      <c r="I23" s="15">
        <f t="shared" si="3"/>
        <v>9.815950920245399E-2</v>
      </c>
    </row>
    <row r="24" spans="1:9" ht="15" thickTop="1" thickBot="1">
      <c r="A24" s="29" t="s">
        <v>20</v>
      </c>
      <c r="B24" s="13">
        <v>51</v>
      </c>
      <c r="C24" s="14">
        <v>46</v>
      </c>
      <c r="D24" s="13">
        <f t="shared" si="1"/>
        <v>5</v>
      </c>
      <c r="E24" s="15">
        <f t="shared" si="0"/>
        <v>9.8039215686274522E-2</v>
      </c>
      <c r="F24" s="13">
        <v>200</v>
      </c>
      <c r="G24" s="13">
        <v>155</v>
      </c>
      <c r="H24" s="14">
        <f t="shared" si="2"/>
        <v>45</v>
      </c>
      <c r="I24" s="15">
        <f t="shared" si="3"/>
        <v>0.29032258064516131</v>
      </c>
    </row>
    <row r="25" spans="1:9" ht="15" thickTop="1" thickBot="1">
      <c r="A25" s="29" t="s">
        <v>21</v>
      </c>
      <c r="B25" s="13">
        <v>57</v>
      </c>
      <c r="C25" s="14">
        <v>50</v>
      </c>
      <c r="D25" s="13">
        <f t="shared" si="1"/>
        <v>7</v>
      </c>
      <c r="E25" s="15">
        <f t="shared" si="0"/>
        <v>0.12280701754385964</v>
      </c>
      <c r="F25" s="13">
        <v>174</v>
      </c>
      <c r="G25" s="13">
        <v>163</v>
      </c>
      <c r="H25" s="14">
        <f t="shared" si="2"/>
        <v>11</v>
      </c>
      <c r="I25" s="15">
        <f t="shared" si="3"/>
        <v>6.7484662576687116E-2</v>
      </c>
    </row>
    <row r="26" spans="1:9" ht="15" thickTop="1" thickBot="1">
      <c r="A26" s="29" t="s">
        <v>22</v>
      </c>
      <c r="B26" s="13">
        <v>103</v>
      </c>
      <c r="C26" s="14">
        <v>118</v>
      </c>
      <c r="D26" s="13">
        <f t="shared" si="1"/>
        <v>-15</v>
      </c>
      <c r="E26" s="15">
        <f t="shared" si="0"/>
        <v>-0.14563106796116504</v>
      </c>
      <c r="F26" s="13">
        <v>355</v>
      </c>
      <c r="G26" s="13">
        <v>313</v>
      </c>
      <c r="H26" s="14">
        <f t="shared" si="2"/>
        <v>42</v>
      </c>
      <c r="I26" s="15">
        <f t="shared" si="3"/>
        <v>0.13418530351437699</v>
      </c>
    </row>
    <row r="27" spans="1:9" ht="15" thickTop="1" thickBot="1">
      <c r="A27" s="29" t="s">
        <v>23</v>
      </c>
      <c r="B27" s="13">
        <v>96</v>
      </c>
      <c r="C27" s="14">
        <v>87</v>
      </c>
      <c r="D27" s="13">
        <f t="shared" si="1"/>
        <v>9</v>
      </c>
      <c r="E27" s="15">
        <f t="shared" si="0"/>
        <v>9.375E-2</v>
      </c>
      <c r="F27" s="13">
        <v>389</v>
      </c>
      <c r="G27" s="13">
        <v>261</v>
      </c>
      <c r="H27" s="14">
        <f t="shared" si="2"/>
        <v>128</v>
      </c>
      <c r="I27" s="15">
        <f t="shared" si="3"/>
        <v>0.49042145593869724</v>
      </c>
    </row>
    <row r="28" spans="1:9" ht="15" thickTop="1" thickBot="1">
      <c r="A28" s="29" t="s">
        <v>24</v>
      </c>
      <c r="B28" s="13">
        <v>68</v>
      </c>
      <c r="C28" s="14">
        <v>34</v>
      </c>
      <c r="D28" s="13">
        <f t="shared" si="1"/>
        <v>34</v>
      </c>
      <c r="E28" s="15">
        <f t="shared" si="0"/>
        <v>0.5</v>
      </c>
      <c r="F28" s="13">
        <v>237</v>
      </c>
      <c r="G28" s="13">
        <v>188</v>
      </c>
      <c r="H28" s="14">
        <f t="shared" si="2"/>
        <v>49</v>
      </c>
      <c r="I28" s="15">
        <f t="shared" si="3"/>
        <v>0.26063829787234044</v>
      </c>
    </row>
    <row r="29" spans="1:9" ht="15" thickTop="1" thickBot="1">
      <c r="A29" s="29" t="s">
        <v>25</v>
      </c>
      <c r="B29" s="13">
        <v>185</v>
      </c>
      <c r="C29" s="14">
        <v>114</v>
      </c>
      <c r="D29" s="13">
        <f t="shared" si="1"/>
        <v>71</v>
      </c>
      <c r="E29" s="15">
        <f t="shared" si="0"/>
        <v>0.38378378378378381</v>
      </c>
      <c r="F29" s="13">
        <v>565</v>
      </c>
      <c r="G29" s="13">
        <v>463</v>
      </c>
      <c r="H29" s="14">
        <f t="shared" si="2"/>
        <v>102</v>
      </c>
      <c r="I29" s="15">
        <f t="shared" si="3"/>
        <v>0.22030237580993522</v>
      </c>
    </row>
    <row r="30" spans="1:9" ht="15" thickTop="1" thickBot="1">
      <c r="A30" s="29" t="s">
        <v>26</v>
      </c>
      <c r="B30" s="13">
        <v>115</v>
      </c>
      <c r="C30" s="14">
        <v>93</v>
      </c>
      <c r="D30" s="13">
        <f t="shared" si="1"/>
        <v>22</v>
      </c>
      <c r="E30" s="15">
        <f t="shared" si="0"/>
        <v>0.19130434782608696</v>
      </c>
      <c r="F30" s="13">
        <v>461</v>
      </c>
      <c r="G30" s="13">
        <v>274</v>
      </c>
      <c r="H30" s="14">
        <f t="shared" si="2"/>
        <v>187</v>
      </c>
      <c r="I30" s="15">
        <f t="shared" si="3"/>
        <v>0.68248175182481741</v>
      </c>
    </row>
    <row r="31" spans="1:9" s="2" customFormat="1" ht="21.75" customHeight="1" thickTop="1" thickBot="1">
      <c r="A31" s="29" t="s">
        <v>27</v>
      </c>
      <c r="B31" s="33">
        <f>SUM(B5:B30)</f>
        <v>4293</v>
      </c>
      <c r="C31" s="34">
        <f>SUM(C5:C30)</f>
        <v>3575</v>
      </c>
      <c r="D31" s="33">
        <f t="shared" si="1"/>
        <v>718</v>
      </c>
      <c r="E31" s="35">
        <f t="shared" si="0"/>
        <v>0.16724901001630563</v>
      </c>
      <c r="F31" s="33">
        <f>SUM(F5:F30)</f>
        <v>13384</v>
      </c>
      <c r="G31" s="33">
        <f>SUM(G5:G30)</f>
        <v>11735</v>
      </c>
      <c r="H31" s="34">
        <f t="shared" si="2"/>
        <v>1649</v>
      </c>
      <c r="I31" s="35">
        <f t="shared" si="3"/>
        <v>0.14051981252662973</v>
      </c>
    </row>
    <row r="32" spans="1:9" s="2" customFormat="1" ht="21.75" customHeight="1" thickTop="1" thickBot="1">
      <c r="B32" s="3"/>
      <c r="C32" s="4"/>
      <c r="D32" s="4"/>
      <c r="E32" s="4"/>
    </row>
    <row r="33" spans="1:5" ht="15" thickTop="1" thickBot="1">
      <c r="A33" s="36" t="s">
        <v>35</v>
      </c>
      <c r="B33" s="37"/>
      <c r="C33" s="37"/>
      <c r="D33" s="5"/>
      <c r="E33" s="5"/>
    </row>
    <row r="34" spans="1:5" ht="15" thickTop="1" thickBot="1">
      <c r="A34" s="16" t="s">
        <v>36</v>
      </c>
      <c r="B34" s="17">
        <v>1729</v>
      </c>
      <c r="C34" s="18">
        <v>0.40300000000000002</v>
      </c>
      <c r="D34" s="5"/>
      <c r="E34" s="5"/>
    </row>
    <row r="35" spans="1:5" ht="15" thickTop="1" thickBot="1">
      <c r="A35" s="16" t="s">
        <v>37</v>
      </c>
      <c r="B35" s="17">
        <v>1825</v>
      </c>
      <c r="C35" s="18">
        <v>0.42499999999999999</v>
      </c>
      <c r="D35" s="5"/>
      <c r="E35" s="5"/>
    </row>
    <row r="36" spans="1:5" ht="15" thickTop="1" thickBot="1">
      <c r="A36" s="16" t="s">
        <v>38</v>
      </c>
      <c r="B36" s="17">
        <v>739</v>
      </c>
      <c r="C36" s="18">
        <v>0.17199999999999999</v>
      </c>
      <c r="D36" s="5"/>
      <c r="E36" s="5"/>
    </row>
    <row r="37" spans="1:5" ht="14.4" thickTop="1">
      <c r="B37" s="8"/>
      <c r="C37" s="8"/>
      <c r="D37" s="5"/>
      <c r="E37" s="5"/>
    </row>
    <row r="38" spans="1:5">
      <c r="A38" s="25" t="s">
        <v>40</v>
      </c>
      <c r="B38" s="11"/>
      <c r="C38" s="8"/>
      <c r="D38" s="5"/>
      <c r="E38" s="5"/>
    </row>
    <row r="39" spans="1:5">
      <c r="A39" s="25" t="s">
        <v>41</v>
      </c>
      <c r="B39" s="11"/>
      <c r="C39" s="9"/>
      <c r="D39" s="5"/>
      <c r="E39" s="5"/>
    </row>
    <row r="40" spans="1:5">
      <c r="B40" s="5"/>
      <c r="C40" s="3"/>
      <c r="D40" s="5"/>
      <c r="E40" s="5"/>
    </row>
    <row r="41" spans="1:5">
      <c r="B41" s="5"/>
      <c r="C41" s="5"/>
      <c r="D41" s="5"/>
      <c r="E41" s="5"/>
    </row>
    <row r="42" spans="1:5">
      <c r="A42" s="7"/>
      <c r="B42" s="5"/>
      <c r="C42" s="5"/>
      <c r="D42" s="5"/>
      <c r="E42" s="5"/>
    </row>
    <row r="43" spans="1:5">
      <c r="B43" s="5"/>
      <c r="C43" s="8"/>
      <c r="D43" s="5"/>
      <c r="E43" s="5"/>
    </row>
    <row r="44" spans="1:5">
      <c r="B44" s="5"/>
      <c r="C44" s="10"/>
      <c r="D44" s="5"/>
      <c r="E44" s="5"/>
    </row>
    <row r="45" spans="1:5">
      <c r="B45" s="5"/>
      <c r="C45" s="3"/>
      <c r="D45" s="5"/>
      <c r="E45" s="5"/>
    </row>
    <row r="46" spans="1:5">
      <c r="B46" s="5"/>
      <c r="C46" s="5"/>
      <c r="D46" s="5"/>
      <c r="E46" s="5"/>
    </row>
    <row r="47" spans="1:5">
      <c r="A47" s="7"/>
      <c r="B47" s="5"/>
      <c r="C47" s="5"/>
      <c r="D47" s="5"/>
      <c r="E47" s="5"/>
    </row>
    <row r="48" spans="1:5">
      <c r="B48" s="5"/>
      <c r="C48" s="5"/>
      <c r="D48" s="5"/>
      <c r="E48" s="5"/>
    </row>
    <row r="49" spans="1:5">
      <c r="B49" s="5"/>
      <c r="C49" s="10"/>
      <c r="D49" s="5"/>
      <c r="E49" s="5"/>
    </row>
    <row r="50" spans="1:5">
      <c r="B50" s="5"/>
      <c r="C50" s="4"/>
      <c r="D50" s="5"/>
      <c r="E50" s="5"/>
    </row>
    <row r="51" spans="1:5">
      <c r="B51" s="5"/>
      <c r="C51" s="5"/>
      <c r="D51" s="5"/>
      <c r="E51" s="5"/>
    </row>
    <row r="52" spans="1:5">
      <c r="A52" s="7"/>
      <c r="B52" s="5"/>
      <c r="C52" s="5"/>
      <c r="D52" s="5"/>
      <c r="E52" s="5"/>
    </row>
    <row r="53" spans="1:5">
      <c r="B53" s="5"/>
      <c r="C53" s="8"/>
      <c r="D53" s="5"/>
      <c r="E53" s="5"/>
    </row>
    <row r="54" spans="1:5">
      <c r="B54" s="5"/>
      <c r="C54" s="10"/>
      <c r="D54" s="5"/>
      <c r="E54" s="5"/>
    </row>
    <row r="55" spans="1:5">
      <c r="B55" s="5"/>
      <c r="C55" s="3"/>
      <c r="D55" s="5"/>
      <c r="E55" s="5"/>
    </row>
    <row r="56" spans="1:5">
      <c r="B56" s="5"/>
      <c r="C56" s="5"/>
      <c r="D56" s="5"/>
      <c r="E56" s="5"/>
    </row>
    <row r="57" spans="1:5">
      <c r="A57" s="7"/>
      <c r="B57" s="5"/>
      <c r="C57" s="5"/>
      <c r="D57" s="5"/>
      <c r="E57" s="5"/>
    </row>
    <row r="58" spans="1:5">
      <c r="B58" s="5"/>
      <c r="C58" s="5"/>
      <c r="D58" s="5"/>
      <c r="E58" s="5"/>
    </row>
    <row r="59" spans="1:5">
      <c r="B59" s="5"/>
      <c r="C59" s="10"/>
      <c r="D59" s="5"/>
      <c r="E59" s="5"/>
    </row>
    <row r="60" spans="1:5">
      <c r="B60" s="5"/>
      <c r="C60" s="4"/>
      <c r="D60" s="5"/>
      <c r="E60" s="5"/>
    </row>
    <row r="61" spans="1:5">
      <c r="B61" s="5"/>
      <c r="C61" s="5"/>
      <c r="D61" s="5"/>
      <c r="E61" s="5"/>
    </row>
    <row r="62" spans="1:5">
      <c r="A62" s="7"/>
      <c r="B62" s="5"/>
      <c r="C62" s="5"/>
      <c r="D62" s="5"/>
      <c r="E62" s="5"/>
    </row>
    <row r="63" spans="1:5">
      <c r="B63" s="5"/>
      <c r="C63" s="5"/>
      <c r="D63" s="5"/>
      <c r="E63" s="5"/>
    </row>
    <row r="64" spans="1:5">
      <c r="B64" s="5"/>
      <c r="C64" s="10"/>
      <c r="D64" s="5"/>
      <c r="E64" s="5"/>
    </row>
    <row r="65" spans="1:5">
      <c r="C65" s="4"/>
      <c r="D65" s="5"/>
      <c r="E65" s="5"/>
    </row>
    <row r="66" spans="1:5">
      <c r="D66" s="5"/>
      <c r="E66" s="5"/>
    </row>
    <row r="67" spans="1:5">
      <c r="E67" s="5"/>
    </row>
    <row r="68" spans="1:5">
      <c r="A68" s="6"/>
      <c r="B68" s="5"/>
      <c r="C68" s="5"/>
      <c r="D68" s="5"/>
      <c r="E68" s="5"/>
    </row>
    <row r="69" spans="1:5">
      <c r="A69" s="7"/>
      <c r="B69" s="5"/>
      <c r="C69" s="5"/>
    </row>
    <row r="70" spans="1:5">
      <c r="B70" s="5"/>
      <c r="C70" s="5"/>
    </row>
    <row r="71" spans="1:5">
      <c r="B71" s="5"/>
      <c r="C71" s="8"/>
    </row>
    <row r="72" spans="1:5">
      <c r="B72" s="5"/>
      <c r="C72" s="8"/>
    </row>
    <row r="73" spans="1:5">
      <c r="B73" s="5"/>
      <c r="C73" s="9"/>
    </row>
    <row r="74" spans="1:5">
      <c r="B74" s="5"/>
      <c r="C74" s="3"/>
    </row>
    <row r="75" spans="1:5">
      <c r="B75" s="5"/>
      <c r="C75" s="5"/>
    </row>
    <row r="76" spans="1:5">
      <c r="A76" s="7"/>
      <c r="B76" s="5"/>
      <c r="C76" s="5"/>
    </row>
    <row r="77" spans="1:5">
      <c r="B77" s="5"/>
      <c r="C77" s="8"/>
    </row>
    <row r="78" spans="1:5">
      <c r="B78" s="5"/>
      <c r="C78" s="10"/>
    </row>
    <row r="79" spans="1:5">
      <c r="B79" s="5"/>
      <c r="C79" s="3"/>
    </row>
    <row r="80" spans="1:5">
      <c r="B80" s="5"/>
      <c r="C80" s="5"/>
    </row>
    <row r="81" spans="1:3">
      <c r="A81" s="7"/>
      <c r="B81" s="5"/>
      <c r="C81" s="5"/>
    </row>
    <row r="82" spans="1:3">
      <c r="B82" s="5"/>
      <c r="C82" s="5"/>
    </row>
    <row r="83" spans="1:3">
      <c r="B83" s="5"/>
      <c r="C83" s="10"/>
    </row>
    <row r="84" spans="1:3">
      <c r="B84" s="5"/>
      <c r="C84" s="4"/>
    </row>
    <row r="85" spans="1:3">
      <c r="B85" s="5"/>
      <c r="C85" s="5"/>
    </row>
    <row r="86" spans="1:3">
      <c r="A86" s="7"/>
      <c r="B86" s="5"/>
      <c r="C86" s="5"/>
    </row>
    <row r="87" spans="1:3">
      <c r="B87" s="5"/>
      <c r="C87" s="8"/>
    </row>
    <row r="88" spans="1:3">
      <c r="B88" s="5"/>
      <c r="C88" s="10"/>
    </row>
    <row r="89" spans="1:3">
      <c r="B89" s="5"/>
      <c r="C89" s="3"/>
    </row>
    <row r="90" spans="1:3">
      <c r="B90" s="5"/>
      <c r="C90" s="5"/>
    </row>
    <row r="91" spans="1:3">
      <c r="A91" s="7"/>
      <c r="B91" s="5"/>
      <c r="C91" s="5"/>
    </row>
    <row r="92" spans="1:3">
      <c r="B92" s="5"/>
      <c r="C92" s="5"/>
    </row>
    <row r="93" spans="1:3">
      <c r="B93" s="5"/>
      <c r="C93" s="10"/>
    </row>
    <row r="94" spans="1:3">
      <c r="B94" s="5"/>
      <c r="C94" s="4"/>
    </row>
    <row r="95" spans="1:3">
      <c r="B95" s="5"/>
      <c r="C95" s="5"/>
    </row>
    <row r="96" spans="1:3">
      <c r="A96" s="7"/>
      <c r="B96" s="5"/>
      <c r="C96" s="5"/>
    </row>
    <row r="97" spans="2:3">
      <c r="B97" s="5"/>
      <c r="C97" s="5"/>
    </row>
    <row r="98" spans="2:3">
      <c r="B98" s="5"/>
      <c r="C98" s="10"/>
    </row>
    <row r="99" spans="2:3">
      <c r="C99" s="4"/>
    </row>
  </sheetData>
  <mergeCells count="3">
    <mergeCell ref="A33:C33"/>
    <mergeCell ref="A1:I1"/>
    <mergeCell ref="A2:I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6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</sheetPr>
  <dimension ref="A1:E40"/>
  <sheetViews>
    <sheetView workbookViewId="0">
      <selection activeCell="J19" sqref="J19"/>
    </sheetView>
  </sheetViews>
  <sheetFormatPr defaultColWidth="9.109375" defaultRowHeight="13.8"/>
  <cols>
    <col min="1" max="1" width="16.109375" style="1" customWidth="1"/>
    <col min="2" max="2" width="19.88671875" style="1" customWidth="1"/>
    <col min="3" max="3" width="21" style="1" customWidth="1"/>
    <col min="4" max="4" width="11.6640625" style="1" hidden="1" customWidth="1"/>
    <col min="5" max="5" width="1.77734375" style="1" hidden="1" customWidth="1"/>
    <col min="6" max="16384" width="9.109375" style="1"/>
  </cols>
  <sheetData>
    <row r="1" spans="1:5">
      <c r="A1" s="41" t="s">
        <v>42</v>
      </c>
      <c r="B1" s="41"/>
      <c r="C1" s="41"/>
      <c r="D1" s="41"/>
      <c r="E1" s="41"/>
    </row>
    <row r="2" spans="1:5">
      <c r="A2" s="38" t="s">
        <v>46</v>
      </c>
      <c r="B2" s="38"/>
      <c r="C2" s="38"/>
      <c r="D2" s="38"/>
      <c r="E2" s="38"/>
    </row>
    <row r="3" spans="1:5">
      <c r="A3" s="12"/>
      <c r="B3" s="12"/>
      <c r="C3" s="12"/>
      <c r="D3" s="12"/>
      <c r="E3" s="12"/>
    </row>
    <row r="4" spans="1:5">
      <c r="A4" s="26" t="s">
        <v>34</v>
      </c>
      <c r="B4" s="27"/>
      <c r="C4" s="28">
        <v>2016</v>
      </c>
      <c r="D4" s="19"/>
      <c r="E4" s="19"/>
    </row>
    <row r="5" spans="1:5">
      <c r="A5" s="20" t="s">
        <v>6</v>
      </c>
      <c r="B5" s="19"/>
      <c r="C5" s="19"/>
      <c r="D5" s="19"/>
      <c r="E5" s="19"/>
    </row>
    <row r="6" spans="1:5">
      <c r="A6" s="12" t="s">
        <v>28</v>
      </c>
      <c r="B6" s="19"/>
      <c r="C6" s="19">
        <v>412</v>
      </c>
      <c r="D6" s="19"/>
      <c r="E6" s="19"/>
    </row>
    <row r="7" spans="1:5">
      <c r="A7" s="12" t="s">
        <v>29</v>
      </c>
      <c r="B7" s="19"/>
      <c r="C7" s="21">
        <v>491</v>
      </c>
      <c r="D7" s="19"/>
      <c r="E7" s="19"/>
    </row>
    <row r="8" spans="1:5">
      <c r="A8" s="12" t="s">
        <v>30</v>
      </c>
      <c r="B8" s="19"/>
      <c r="C8" s="21">
        <v>78</v>
      </c>
      <c r="D8" s="19"/>
      <c r="E8" s="19"/>
    </row>
    <row r="9" spans="1:5">
      <c r="A9" s="12" t="s">
        <v>31</v>
      </c>
      <c r="B9" s="19"/>
      <c r="C9" s="22">
        <v>321</v>
      </c>
      <c r="D9" s="19"/>
      <c r="E9" s="19"/>
    </row>
    <row r="10" spans="1:5">
      <c r="A10" s="12"/>
      <c r="B10" s="19"/>
      <c r="C10" s="23">
        <f>SUM(C6:C9)</f>
        <v>1302</v>
      </c>
      <c r="D10" s="19"/>
      <c r="E10" s="19"/>
    </row>
    <row r="11" spans="1:5">
      <c r="A11" s="12"/>
      <c r="B11" s="19"/>
      <c r="C11" s="19"/>
      <c r="D11" s="19"/>
      <c r="E11" s="19"/>
    </row>
    <row r="12" spans="1:5">
      <c r="A12" s="20" t="s">
        <v>7</v>
      </c>
      <c r="B12" s="19"/>
      <c r="C12" s="19"/>
      <c r="D12" s="19"/>
      <c r="E12" s="19"/>
    </row>
    <row r="13" spans="1:5">
      <c r="A13" s="12" t="s">
        <v>32</v>
      </c>
      <c r="B13" s="19"/>
      <c r="C13" s="21">
        <v>191</v>
      </c>
      <c r="D13" s="19"/>
      <c r="E13" s="19"/>
    </row>
    <row r="14" spans="1:5">
      <c r="A14" s="12" t="s">
        <v>33</v>
      </c>
      <c r="B14" s="19"/>
      <c r="C14" s="24">
        <v>31</v>
      </c>
      <c r="D14" s="19"/>
      <c r="E14" s="19"/>
    </row>
    <row r="15" spans="1:5">
      <c r="A15" s="12"/>
      <c r="B15" s="19"/>
      <c r="C15" s="23">
        <f>SUM(C13:C14)</f>
        <v>222</v>
      </c>
      <c r="D15" s="19"/>
      <c r="E15" s="19"/>
    </row>
    <row r="16" spans="1:5">
      <c r="A16" s="12"/>
      <c r="B16" s="19"/>
      <c r="C16" s="19"/>
      <c r="D16" s="19"/>
      <c r="E16" s="19"/>
    </row>
    <row r="17" spans="1:5">
      <c r="A17" s="20" t="s">
        <v>4</v>
      </c>
      <c r="B17" s="19"/>
      <c r="C17" s="19"/>
      <c r="D17" s="19"/>
      <c r="E17" s="19"/>
    </row>
    <row r="18" spans="1:5">
      <c r="A18" s="12" t="s">
        <v>32</v>
      </c>
      <c r="B18" s="19"/>
      <c r="C18" s="21">
        <v>392</v>
      </c>
      <c r="D18" s="19"/>
      <c r="E18" s="19"/>
    </row>
    <row r="19" spans="1:5">
      <c r="A19" s="12" t="s">
        <v>33</v>
      </c>
      <c r="B19" s="19"/>
      <c r="C19" s="24">
        <v>154</v>
      </c>
      <c r="D19" s="19"/>
      <c r="E19" s="19"/>
    </row>
    <row r="20" spans="1:5">
      <c r="A20" s="12"/>
      <c r="B20" s="19"/>
      <c r="C20" s="23">
        <f>SUM(C18:C19)</f>
        <v>546</v>
      </c>
      <c r="D20" s="19"/>
      <c r="E20" s="19"/>
    </row>
    <row r="21" spans="1:5">
      <c r="A21" s="12"/>
      <c r="B21" s="19"/>
      <c r="C21" s="19"/>
      <c r="D21" s="19"/>
      <c r="E21" s="19"/>
    </row>
    <row r="22" spans="1:5">
      <c r="A22" s="12"/>
      <c r="B22" s="12"/>
      <c r="C22" s="12"/>
      <c r="D22" s="12"/>
      <c r="E22" s="19"/>
    </row>
    <row r="23" spans="1:5">
      <c r="A23" s="26" t="s">
        <v>34</v>
      </c>
      <c r="B23" s="27"/>
      <c r="C23" s="28">
        <v>2015</v>
      </c>
      <c r="D23" s="19"/>
      <c r="E23" s="19"/>
    </row>
    <row r="24" spans="1:5">
      <c r="A24" s="20" t="s">
        <v>6</v>
      </c>
      <c r="B24" s="19"/>
      <c r="C24" s="19"/>
      <c r="D24" s="12"/>
      <c r="E24" s="12"/>
    </row>
    <row r="25" spans="1:5">
      <c r="A25" s="12" t="s">
        <v>28</v>
      </c>
      <c r="B25" s="19"/>
      <c r="C25" s="19">
        <v>251</v>
      </c>
      <c r="D25" s="12"/>
      <c r="E25" s="12"/>
    </row>
    <row r="26" spans="1:5">
      <c r="A26" s="12" t="s">
        <v>29</v>
      </c>
      <c r="B26" s="19"/>
      <c r="C26" s="21">
        <v>351</v>
      </c>
      <c r="D26" s="12"/>
      <c r="E26" s="12"/>
    </row>
    <row r="27" spans="1:5">
      <c r="A27" s="12" t="s">
        <v>30</v>
      </c>
      <c r="B27" s="19"/>
      <c r="C27" s="21">
        <v>74</v>
      </c>
      <c r="D27" s="12"/>
      <c r="E27" s="12"/>
    </row>
    <row r="28" spans="1:5">
      <c r="A28" s="12" t="s">
        <v>31</v>
      </c>
      <c r="B28" s="19"/>
      <c r="C28" s="22">
        <v>237</v>
      </c>
      <c r="D28" s="12"/>
      <c r="E28" s="12"/>
    </row>
    <row r="29" spans="1:5">
      <c r="A29" s="12"/>
      <c r="B29" s="19"/>
      <c r="C29" s="23">
        <f>SUM(C25:C28)</f>
        <v>913</v>
      </c>
      <c r="D29" s="12"/>
      <c r="E29" s="12"/>
    </row>
    <row r="30" spans="1:5">
      <c r="A30" s="12"/>
      <c r="B30" s="19"/>
      <c r="C30" s="19"/>
      <c r="D30" s="12"/>
      <c r="E30" s="12"/>
    </row>
    <row r="31" spans="1:5">
      <c r="A31" s="20" t="s">
        <v>7</v>
      </c>
      <c r="B31" s="19"/>
      <c r="C31" s="19"/>
      <c r="D31" s="12"/>
      <c r="E31" s="12"/>
    </row>
    <row r="32" spans="1:5">
      <c r="A32" s="12" t="s">
        <v>32</v>
      </c>
      <c r="B32" s="19"/>
      <c r="C32" s="21">
        <v>181</v>
      </c>
      <c r="D32" s="12"/>
      <c r="E32" s="12"/>
    </row>
    <row r="33" spans="1:5">
      <c r="A33" s="12" t="s">
        <v>33</v>
      </c>
      <c r="B33" s="19"/>
      <c r="C33" s="24">
        <v>45</v>
      </c>
      <c r="D33" s="12"/>
      <c r="E33" s="12"/>
    </row>
    <row r="34" spans="1:5">
      <c r="A34" s="12"/>
      <c r="B34" s="19"/>
      <c r="C34" s="23">
        <f>SUM(C32:C33)</f>
        <v>226</v>
      </c>
      <c r="D34" s="12"/>
      <c r="E34" s="12"/>
    </row>
    <row r="35" spans="1:5">
      <c r="A35" s="12"/>
      <c r="B35" s="19"/>
      <c r="C35" s="19"/>
      <c r="D35" s="12"/>
      <c r="E35" s="12"/>
    </row>
    <row r="36" spans="1:5">
      <c r="A36" s="20" t="s">
        <v>4</v>
      </c>
      <c r="B36" s="19"/>
      <c r="C36" s="19"/>
      <c r="D36" s="12"/>
      <c r="E36" s="12"/>
    </row>
    <row r="37" spans="1:5">
      <c r="A37" s="12" t="s">
        <v>32</v>
      </c>
      <c r="B37" s="19"/>
      <c r="C37" s="21">
        <v>310</v>
      </c>
      <c r="D37" s="12"/>
      <c r="E37" s="12"/>
    </row>
    <row r="38" spans="1:5">
      <c r="A38" s="12" t="s">
        <v>33</v>
      </c>
      <c r="B38" s="19"/>
      <c r="C38" s="24">
        <v>46</v>
      </c>
      <c r="D38" s="12"/>
      <c r="E38" s="12"/>
    </row>
    <row r="39" spans="1:5">
      <c r="A39" s="12"/>
      <c r="B39" s="19"/>
      <c r="C39" s="23">
        <f>SUM(C37:C38)</f>
        <v>356</v>
      </c>
      <c r="D39" s="12"/>
      <c r="E39" s="12"/>
    </row>
    <row r="40" spans="1:5">
      <c r="B40" s="5"/>
      <c r="C40" s="5"/>
    </row>
  </sheetData>
  <mergeCells count="2">
    <mergeCell ref="A1:E1"/>
    <mergeCell ref="A2:E2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Completions_APRIL 2016</vt:lpstr>
      <vt:lpstr>City &amp; County Details</vt:lpstr>
    </vt:vector>
  </TitlesOfParts>
  <Company>CIF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Mair</dc:creator>
  <cp:lastModifiedBy>Jeanette Mair</cp:lastModifiedBy>
  <cp:lastPrinted>2016-07-04T14:15:01Z</cp:lastPrinted>
  <dcterms:created xsi:type="dcterms:W3CDTF">2007-05-30T08:03:35Z</dcterms:created>
  <dcterms:modified xsi:type="dcterms:W3CDTF">2016-07-04T15:21:08Z</dcterms:modified>
</cp:coreProperties>
</file>